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4" i="2"/>
  <c r="G13" l="1"/>
  <c r="F25" i="3" l="1"/>
  <c r="F24"/>
  <c r="F23"/>
  <c r="E26"/>
  <c r="F21"/>
  <c r="F20"/>
  <c r="F19"/>
  <c r="F18"/>
  <c r="F17"/>
  <c r="F16"/>
  <c r="F15"/>
  <c r="F14"/>
  <c r="F13"/>
  <c r="F12"/>
  <c r="F11"/>
  <c r="F10"/>
  <c r="F22" l="1"/>
  <c r="F26" s="1"/>
  <c r="D8" i="2"/>
</calcChain>
</file>

<file path=xl/sharedStrings.xml><?xml version="1.0" encoding="utf-8"?>
<sst xmlns="http://schemas.openxmlformats.org/spreadsheetml/2006/main" count="241" uniqueCount="163">
  <si>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</si>
  <si>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</si>
  <si>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</si>
  <si>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</si>
  <si>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</si>
  <si>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</si>
  <si>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</si>
  <si>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</si>
  <si>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</si>
  <si>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</si>
  <si>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</si>
  <si>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</si>
  <si>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</si>
  <si>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</si>
  <si>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</si>
  <si>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</si>
  <si>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</si>
  <si>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</si>
  <si>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</si>
  <si>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</si>
  <si>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</si>
  <si>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</si>
  <si>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</si>
  <si>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</si>
  <si>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</si>
  <si>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</si>
  <si>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</si>
  <si>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</si>
  <si>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</si>
  <si>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</si>
  <si>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</si>
  <si>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</si>
  <si>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</si>
  <si>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</si>
  <si>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</si>
  <si>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</si>
  <si>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</si>
  <si>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</si>
  <si>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Обследование ВДГО</t>
  </si>
  <si>
    <t>Освидетельствование</t>
  </si>
  <si>
    <t>Договор на обслуживание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</si>
  <si>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</si>
  <si>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</si>
  <si>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</si>
  <si>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</si>
  <si>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</si>
  <si>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</si>
  <si>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</si>
  <si>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</si>
  <si>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</si>
  <si>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</si>
  <si>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</si>
  <si>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</si>
  <si>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</si>
  <si>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</si>
  <si>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</si>
  <si>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</si>
  <si>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</si>
  <si>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</si>
  <si>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</si>
  <si>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</si>
  <si>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</si>
  <si>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</si>
  <si>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</si>
  <si>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Очистка от наледи  и снега ступеней )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</si>
  <si>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</si>
  <si>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</si>
  <si>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</si>
  <si>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</si>
  <si>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</si>
  <si>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</si>
  <si>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Привоз песка в песочницу</t>
  </si>
  <si>
    <t>м3</t>
  </si>
  <si>
    <t>Вывоз не бытового мусора</t>
  </si>
  <si>
    <t>Ген.директор ООО "Мастер- Сервис"</t>
  </si>
  <si>
    <t>12</t>
  </si>
  <si>
    <t>13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</si>
  <si>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</si>
  <si>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</si>
  <si>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</si>
  <si>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</si>
  <si>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</si>
  <si>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</si>
  <si>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</si>
  <si>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</si>
  <si>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Ед. изм.</t>
  </si>
  <si>
    <t>тариф</t>
  </si>
  <si>
    <t>Выполнение стандартов управления  МКД (расходы на управление)</t>
  </si>
  <si>
    <t>м2 площади</t>
  </si>
  <si>
    <t>Услуга РЦ , ведение сайтов УК и ГИС ЖКХ</t>
  </si>
  <si>
    <t xml:space="preserve">Аварийное - диспетчерское обслуживание </t>
  </si>
  <si>
    <t>Техническое обслуживание внутридомового газового оборудования</t>
  </si>
  <si>
    <t>Дератизация и дизенсекция</t>
  </si>
  <si>
    <t>Работы по содержанию помещений, входящих в состав общего имущества в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</si>
  <si>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</si>
  <si>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</si>
  <si>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 Представитель МКД ____________</t>
  </si>
  <si>
    <t>Исполнитель  экономист УК _______________</t>
  </si>
  <si>
    <t>Содержание работ</t>
  </si>
  <si>
    <t>сумма руб</t>
  </si>
  <si>
    <t>Согласно   ПП РФ от 15.05.2013г № 416 (Раздел II)ПОСТОЯННО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</si>
  <si>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</si>
  <si>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</si>
  <si>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 ПП РФ от 03.04.2013г №290(пп.1-20, за искл. Пп.7/8.7/9) ПОСТОЯННО</t>
  </si>
  <si>
    <t>Согласно Перечню, утвержденному ПП РФ от 15.05.2013г №416  (Раздел IV)  КРУГЛОСУТОЧНО</t>
  </si>
  <si>
    <t>Согласно ПП РФ от 03.04.2013г №290 (пп. 1-20, за искл. Пп7/8, 7/9) ПОСТОЯННО</t>
  </si>
  <si>
    <t>Работы по содержанию земельного участка  и благоустройста.</t>
  </si>
  <si>
    <t>Согласно Перечню, утвержденному ПП РФ от 03.04.2013г №290 (пп. 24,25)в ручную.</t>
  </si>
  <si>
    <t>Согласно 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</si>
  <si>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</si>
  <si>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</si>
  <si>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</si>
  <si>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</si>
  <si>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 ПП РФ от 03.04.2013г №290 (п. 23/1-4) </t>
  </si>
  <si>
    <t>Согласно  ПП РФ от 03.04.2013г №290 (п. 23/1-4)</t>
  </si>
  <si>
    <t xml:space="preserve">СОИ  холодная вода  на МОП </t>
  </si>
  <si>
    <t xml:space="preserve">СОИ  горячая вода  на МОП </t>
  </si>
  <si>
    <t xml:space="preserve">СОИ  электричество на МОП </t>
  </si>
  <si>
    <t>ИТОГО с ресурсами на СОИ</t>
  </si>
  <si>
    <t>Подписи сторон:</t>
  </si>
  <si>
    <t>Промывка мусорокамер</t>
  </si>
  <si>
    <t>Техническое освидетельствование лифтов,</t>
  </si>
  <si>
    <t xml:space="preserve"> Инженерные сети (регламентные работы ,резерв на аварийное обслуживание) </t>
  </si>
  <si>
    <t>Задолженнность на 01.01.2023г</t>
  </si>
  <si>
    <t>Долг СП перед УК в сумме руб на 01.01.2023г</t>
  </si>
  <si>
    <t>Демонтаж и монтаж мусороклапана для прочистки</t>
  </si>
  <si>
    <t xml:space="preserve">Укрепление зонтов над вентшахтами </t>
  </si>
  <si>
    <t xml:space="preserve">Малый ремонт двери </t>
  </si>
  <si>
    <t>Вывешивание табличек</t>
  </si>
  <si>
    <t>Ремонт мягкой кровли , кв.71,144,177,179,214</t>
  </si>
  <si>
    <t>Ремонт лоджии кв.107,179</t>
  </si>
  <si>
    <t>Установка лавочки</t>
  </si>
  <si>
    <t>Известковая окраска деревьев</t>
  </si>
  <si>
    <t>Ремонт продухов под.3,6</t>
  </si>
  <si>
    <t>Заделка выбоин в полах цементных(пороги)под.1-6</t>
  </si>
  <si>
    <t>Ремонт порогов (5 шт)</t>
  </si>
  <si>
    <t>Ремонт мягкой кровли , кв.144,177</t>
  </si>
  <si>
    <t xml:space="preserve">Удаление стоек на дворовой территории </t>
  </si>
  <si>
    <t>Ямочный ремонт дороги щебнем</t>
  </si>
  <si>
    <t>Изготовление и установка лавочек</t>
  </si>
  <si>
    <t>Ремонт оконных рам</t>
  </si>
  <si>
    <t>м.кв</t>
  </si>
  <si>
    <t>Замена разбитых стекол</t>
  </si>
  <si>
    <t>Очистка кровли от мусора</t>
  </si>
  <si>
    <t>Изготовление и установка ковровыбивалки</t>
  </si>
  <si>
    <t>Большой ремонт входной двери под.4(обивка  ЮЗБи)</t>
  </si>
  <si>
    <t>Масляная покраска металлических входных дверей(2*5,98+9,64)под.1</t>
  </si>
  <si>
    <t>Масляная покраска металлических стоек</t>
  </si>
  <si>
    <t>Проверка вентканалов по заявкам кв,117</t>
  </si>
  <si>
    <t>Вызов мастера(слесаря, плотника,электрика)кв.72,105,29,68</t>
  </si>
  <si>
    <t>Очистка кровли от снега под.1 ендова</t>
  </si>
  <si>
    <t>Экспертиза лифтов,</t>
  </si>
  <si>
    <t>Услуга спецтехники(январь)</t>
  </si>
  <si>
    <t>маш\час</t>
  </si>
  <si>
    <t>Подсыпка пескосолянной смесью</t>
  </si>
  <si>
    <t>Услуги спецтехники (Трактор)(ноябрь, декабрь)</t>
  </si>
  <si>
    <t>Задолженнность на 01.01.2024 г</t>
  </si>
  <si>
    <t>Долг СП перед УК в сумме руб на 01.01.2024г</t>
  </si>
  <si>
    <t>Оплачены работы  (услуги) 2023 г</t>
  </si>
  <si>
    <t>МКД  г.Тула, ул. Новомосковская 23</t>
  </si>
  <si>
    <t>Итого  работ (услуг)необходимо  выполнить в соответствии с требованиями  законодательства РФ в 2024г</t>
  </si>
  <si>
    <t>План    работ (услуг ) согласно  договора управления  на  2024 год</t>
  </si>
  <si>
    <t xml:space="preserve"> г.Тула , ул Новомосковкая  , д.23 . за  2023 год, 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</si>
</sst>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7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0" fillId="0" borderId="0" xfId="0" applyNumberFormat="1" applyAlignment="1"/>
    <xf numFmtId="0" fontId="10" fillId="0" borderId="0" xfId="0" applyFont="1" applyBorder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4" fontId="21" fillId="3" borderId="0" xfId="0" applyNumberFormat="1" applyFont="1" applyFill="1" applyBorder="1" applyAlignment="1">
      <alignment horizontal="left"/>
    </xf>
    <xf numFmtId="0" fontId="23" fillId="0" borderId="0" xfId="0" applyFont="1" applyAlignment="1"/>
    <xf numFmtId="0" fontId="7" fillId="0" borderId="0" xfId="0" applyFont="1" applyFill="1" applyBorder="1"/>
    <xf numFmtId="0" fontId="25" fillId="0" borderId="0" xfId="0" applyFont="1"/>
    <xf numFmtId="4" fontId="11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0" xfId="0" applyBorder="1" applyAlignment="1"/>
    <xf numFmtId="4" fontId="0" fillId="0" borderId="0" xfId="0" applyNumberFormat="1" applyBorder="1" applyAlignment="1"/>
    <xf numFmtId="4" fontId="10" fillId="3" borderId="5" xfId="0" applyNumberFormat="1" applyFont="1" applyFill="1" applyBorder="1" applyAlignment="1">
      <alignment horizontal="left" vertical="center" indent="3"/>
    </xf>
    <xf numFmtId="4" fontId="10" fillId="0" borderId="5" xfId="0" applyNumberFormat="1" applyFont="1" applyBorder="1" applyAlignment="1"/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4" fontId="10" fillId="3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/>
    <xf numFmtId="0" fontId="23" fillId="0" borderId="15" xfId="0" applyFont="1" applyBorder="1" applyAlignment="1">
      <alignment horizontal="right"/>
    </xf>
    <xf numFmtId="0" fontId="0" fillId="0" borderId="14" xfId="0" applyFont="1" applyBorder="1" applyAlignment="1"/>
    <xf numFmtId="0" fontId="0" fillId="0" borderId="16" xfId="0" applyFont="1" applyBorder="1" applyAlignment="1"/>
    <xf numFmtId="4" fontId="8" fillId="0" borderId="17" xfId="0" applyNumberFormat="1" applyFont="1" applyBorder="1" applyAlignment="1"/>
    <xf numFmtId="4" fontId="8" fillId="0" borderId="13" xfId="0" applyNumberFormat="1" applyFont="1" applyBorder="1" applyAlignment="1"/>
    <xf numFmtId="0" fontId="0" fillId="0" borderId="0" xfId="0" applyAlignment="1"/>
    <xf numFmtId="4" fontId="9" fillId="0" borderId="0" xfId="0" applyNumberFormat="1" applyFont="1"/>
    <xf numFmtId="0" fontId="9" fillId="3" borderId="0" xfId="0" applyFont="1" applyFill="1"/>
    <xf numFmtId="4" fontId="9" fillId="5" borderId="0" xfId="0" applyNumberFormat="1" applyFont="1" applyFill="1"/>
    <xf numFmtId="0" fontId="9" fillId="5" borderId="0" xfId="0" applyFont="1" applyFill="1"/>
    <xf numFmtId="2" fontId="9" fillId="0" borderId="0" xfId="0" applyNumberFormat="1" applyFon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right" vertical="center"/>
    </xf>
    <xf numFmtId="4" fontId="9" fillId="3" borderId="0" xfId="0" applyNumberFormat="1" applyFont="1" applyFill="1"/>
    <xf numFmtId="0" fontId="0" fillId="3" borderId="0" xfId="0" applyFill="1"/>
    <xf numFmtId="2" fontId="9" fillId="3" borderId="5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3" fontId="15" fillId="3" borderId="18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2" fontId="26" fillId="0" borderId="5" xfId="0" applyNumberFormat="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2" fontId="28" fillId="3" borderId="5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2" fontId="9" fillId="3" borderId="0" xfId="0" applyNumberFormat="1" applyFont="1" applyFill="1" applyBorder="1" applyAlignment="1">
      <alignment horizontal="right" vertical="center"/>
    </xf>
    <xf numFmtId="4" fontId="28" fillId="5" borderId="6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/>
    <xf numFmtId="0" fontId="30" fillId="0" borderId="5" xfId="0" applyFont="1" applyFill="1" applyBorder="1" applyAlignment="1">
      <alignment horizontal="right" wrapText="1"/>
    </xf>
    <xf numFmtId="165" fontId="9" fillId="0" borderId="5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31" fillId="0" borderId="15" xfId="0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2" fillId="0" borderId="5" xfId="0" applyFont="1" applyFill="1" applyBorder="1" applyAlignment="1">
      <alignment horizontal="right"/>
    </xf>
    <xf numFmtId="0" fontId="32" fillId="0" borderId="15" xfId="0" applyFont="1" applyFill="1" applyBorder="1" applyAlignment="1">
      <alignment horizontal="right"/>
    </xf>
    <xf numFmtId="0" fontId="33" fillId="3" borderId="5" xfId="0" applyFont="1" applyFill="1" applyBorder="1" applyAlignment="1">
      <alignment horizontal="right" wrapText="1"/>
    </xf>
    <xf numFmtId="164" fontId="5" fillId="3" borderId="5" xfId="1" applyFont="1" applyFill="1" applyBorder="1" applyAlignment="1">
      <alignment horizontal="right" vertical="center" wrapText="1"/>
    </xf>
    <xf numFmtId="0" fontId="31" fillId="0" borderId="15" xfId="0" applyFont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 wrapText="1"/>
    </xf>
    <xf numFmtId="0" fontId="33" fillId="3" borderId="11" xfId="0" applyFont="1" applyFill="1" applyBorder="1" applyAlignment="1">
      <alignment horizontal="right" vertical="center" wrapText="1"/>
    </xf>
    <xf numFmtId="0" fontId="31" fillId="0" borderId="14" xfId="0" applyFont="1" applyBorder="1" applyAlignment="1">
      <alignment horizontal="right"/>
    </xf>
    <xf numFmtId="0" fontId="31" fillId="3" borderId="5" xfId="0" applyFont="1" applyFill="1" applyBorder="1" applyAlignment="1">
      <alignment horizontal="right" wrapText="1"/>
    </xf>
    <xf numFmtId="0" fontId="31" fillId="0" borderId="15" xfId="0" applyFont="1" applyBorder="1" applyAlignment="1">
      <alignment horizontal="right" wrapText="1"/>
    </xf>
    <xf numFmtId="0" fontId="33" fillId="3" borderId="16" xfId="0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0"/>
  <sheetViews>
    <sheetView tabSelected="1" topLeftCell="A71" workbookViewId="0">
      <selection activeCell="H50" sqref="H50:S54"/>
    </sheetView>
  </sheetViews>
  <sheetFormatPr defaultRowHeight="15"/>
  <cols>
    <col min="1" max="1" width="3.85546875" customWidth="1"/>
    <col min="2" max="2" width="40.140625" customWidth="1"/>
    <col min="3" max="3" width="7.85546875" customWidth="1"/>
    <col min="4" max="4" width="9.85546875" customWidth="1"/>
    <col min="5" max="5" width="11.42578125" customWidth="1"/>
    <col min="6" max="6" width="9" customWidth="1"/>
    <col min="7" max="7" width="17.5703125" customWidth="1"/>
    <col min="10" max="10" width="10" bestFit="1" customWidth="1"/>
  </cols>
  <sheetData>
    <row r="1" spans="1:13">
      <c r="E1" s="172" t="s">
        <v>16</v>
      </c>
      <c r="F1" s="172"/>
      <c r="M1" s="65"/>
    </row>
    <row r="2" spans="1:13">
      <c r="E2" s="172" t="s">
        <v>74</v>
      </c>
      <c r="F2" s="172"/>
      <c r="G2" s="173"/>
    </row>
    <row r="3" spans="1:13">
      <c r="E3" s="172" t="s">
        <v>17</v>
      </c>
      <c r="F3" s="172"/>
      <c r="G3" s="173"/>
    </row>
    <row r="5" spans="1:13">
      <c r="A5" s="172" t="s">
        <v>18</v>
      </c>
      <c r="B5" s="172"/>
      <c r="C5" s="172"/>
      <c r="D5" s="172"/>
      <c r="E5" s="172"/>
      <c r="F5" s="172"/>
    </row>
    <row r="6" spans="1:13">
      <c r="A6" s="172" t="s">
        <v>162</v>
      </c>
      <c r="B6" s="172"/>
      <c r="C6" s="172"/>
      <c r="D6" s="172"/>
      <c r="E6" s="172"/>
      <c r="F6" s="172"/>
    </row>
    <row r="7" spans="1:13">
      <c r="A7" s="42"/>
      <c r="B7" s="42"/>
      <c r="C7" s="42"/>
      <c r="D7" s="42"/>
      <c r="E7" s="42"/>
      <c r="F7" s="42"/>
    </row>
    <row r="8" spans="1:13" ht="16.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9">
        <v>18.899999999999999</v>
      </c>
    </row>
    <row r="9" spans="1:13">
      <c r="A9" s="1"/>
      <c r="B9" s="43" t="s">
        <v>55</v>
      </c>
      <c r="C9" s="5"/>
      <c r="D9" s="15"/>
      <c r="E9" s="6"/>
      <c r="F9" s="6"/>
      <c r="G9" s="29">
        <v>11788</v>
      </c>
    </row>
    <row r="10" spans="1:13">
      <c r="A10" s="1"/>
      <c r="B10" s="43" t="s">
        <v>20</v>
      </c>
      <c r="C10" s="5"/>
      <c r="D10" s="15"/>
      <c r="E10" s="6"/>
      <c r="F10" s="6"/>
      <c r="G10" s="60">
        <v>3341018.46</v>
      </c>
    </row>
    <row r="11" spans="1:13">
      <c r="A11" s="1"/>
      <c r="B11" s="43" t="s">
        <v>21</v>
      </c>
      <c r="C11" s="5"/>
      <c r="D11" s="15"/>
      <c r="E11" s="6"/>
      <c r="F11" s="6"/>
      <c r="G11" s="60">
        <v>3190803.65</v>
      </c>
    </row>
    <row r="12" spans="1:13" ht="0.75" hidden="1" customHeight="1">
      <c r="A12" s="1"/>
      <c r="B12" s="43"/>
      <c r="C12" s="5"/>
      <c r="D12" s="15"/>
      <c r="E12" s="6"/>
      <c r="F12" s="6"/>
      <c r="G12" s="44">
        <v>99397.149999999907</v>
      </c>
    </row>
    <row r="13" spans="1:13">
      <c r="A13" s="1"/>
      <c r="B13" s="43" t="s">
        <v>123</v>
      </c>
      <c r="C13" s="5"/>
      <c r="D13" s="15"/>
      <c r="E13" s="6"/>
      <c r="F13" s="6"/>
      <c r="G13" s="55">
        <f>G10-G11</f>
        <v>150214.81000000006</v>
      </c>
    </row>
    <row r="14" spans="1:13">
      <c r="A14" s="1"/>
      <c r="B14" s="43" t="s">
        <v>156</v>
      </c>
      <c r="C14" s="5"/>
      <c r="D14" s="15"/>
      <c r="E14" s="6"/>
      <c r="F14" s="6"/>
      <c r="G14" s="55">
        <f>G10-G11+G13</f>
        <v>300429.62000000011</v>
      </c>
    </row>
    <row r="15" spans="1:13" ht="14.25" customHeight="1">
      <c r="A15" s="7"/>
      <c r="B15" s="17" t="s">
        <v>0</v>
      </c>
      <c r="C15" s="4"/>
      <c r="D15" s="16">
        <v>331.7</v>
      </c>
      <c r="E15" s="8"/>
      <c r="F15" s="41"/>
      <c r="G15" s="44">
        <v>1857.8</v>
      </c>
    </row>
    <row r="16" spans="1:13" ht="17.25" customHeight="1" thickBot="1">
      <c r="A16" s="7"/>
      <c r="B16" s="12" t="s">
        <v>15</v>
      </c>
      <c r="C16" s="4"/>
      <c r="D16" s="13"/>
      <c r="E16" s="13"/>
      <c r="F16" s="9"/>
      <c r="G16" s="45">
        <v>12</v>
      </c>
    </row>
    <row r="17" spans="1:18" ht="15" customHeight="1">
      <c r="A17" s="175" t="s">
        <v>1</v>
      </c>
      <c r="B17" s="177" t="s">
        <v>2</v>
      </c>
      <c r="C17" s="179" t="s">
        <v>22</v>
      </c>
      <c r="D17" s="174" t="s">
        <v>24</v>
      </c>
      <c r="E17" s="170" t="s">
        <v>23</v>
      </c>
      <c r="F17" s="174" t="s">
        <v>25</v>
      </c>
      <c r="G17" s="46" t="s">
        <v>26</v>
      </c>
    </row>
    <row r="18" spans="1:18">
      <c r="A18" s="176"/>
      <c r="B18" s="178"/>
      <c r="C18" s="170"/>
      <c r="D18" s="174"/>
      <c r="E18" s="171"/>
      <c r="F18" s="174"/>
      <c r="G18" s="46" t="s">
        <v>27</v>
      </c>
    </row>
    <row r="19" spans="1:18" ht="25.5">
      <c r="A19" s="34">
        <v>1</v>
      </c>
      <c r="B19" s="47" t="s">
        <v>3</v>
      </c>
      <c r="C19" s="26"/>
      <c r="D19" s="27"/>
      <c r="E19" s="28"/>
      <c r="F19" s="54"/>
      <c r="G19" s="75"/>
    </row>
    <row r="20" spans="1:18" ht="17.25" customHeight="1">
      <c r="A20" s="35"/>
      <c r="B20" s="52" t="s">
        <v>29</v>
      </c>
      <c r="C20" s="26" t="s">
        <v>28</v>
      </c>
      <c r="D20" s="27">
        <v>11788</v>
      </c>
      <c r="E20" s="59">
        <v>3.2</v>
      </c>
      <c r="F20" s="57">
        <v>12</v>
      </c>
      <c r="G20" s="77">
        <v>452659.19999999995</v>
      </c>
    </row>
    <row r="21" spans="1:18" ht="25.5" customHeight="1">
      <c r="A21" s="36" t="s">
        <v>4</v>
      </c>
      <c r="B21" s="48" t="s">
        <v>30</v>
      </c>
      <c r="C21" s="30"/>
      <c r="D21" s="27"/>
      <c r="E21" s="59"/>
      <c r="F21" s="57"/>
      <c r="G21" s="77">
        <v>168708.14600000001</v>
      </c>
    </row>
    <row r="22" spans="1:18" ht="18" customHeight="1">
      <c r="A22" s="36"/>
      <c r="B22" s="53" t="s">
        <v>31</v>
      </c>
      <c r="C22" s="30" t="s">
        <v>53</v>
      </c>
      <c r="D22" s="27">
        <v>489</v>
      </c>
      <c r="E22" s="59">
        <v>7</v>
      </c>
      <c r="F22" s="57">
        <v>12</v>
      </c>
      <c r="G22" s="76">
        <v>41076</v>
      </c>
    </row>
    <row r="23" spans="1:18" ht="18.75" customHeight="1">
      <c r="A23" s="36"/>
      <c r="B23" s="53" t="s">
        <v>32</v>
      </c>
      <c r="C23" s="30" t="s">
        <v>54</v>
      </c>
      <c r="D23" s="150">
        <v>3190803.65</v>
      </c>
      <c r="E23" s="59">
        <v>0.04</v>
      </c>
      <c r="F23" s="58">
        <v>1</v>
      </c>
      <c r="G23" s="76">
        <v>127632.14599999999</v>
      </c>
    </row>
    <row r="24" spans="1:18" ht="18.75" customHeight="1">
      <c r="A24" s="36" t="s">
        <v>5</v>
      </c>
      <c r="B24" s="49" t="s">
        <v>33</v>
      </c>
      <c r="C24" s="56"/>
      <c r="D24" s="27"/>
      <c r="E24" s="59"/>
      <c r="F24" s="58"/>
      <c r="G24" s="77">
        <v>352850.04379999993</v>
      </c>
    </row>
    <row r="25" spans="1:18" ht="24.75" customHeight="1">
      <c r="A25" s="36"/>
      <c r="B25" s="166" t="s">
        <v>125</v>
      </c>
      <c r="C25" s="139" t="s">
        <v>58</v>
      </c>
      <c r="D25" s="139">
        <v>5</v>
      </c>
      <c r="E25" s="140">
        <v>1562.94</v>
      </c>
      <c r="F25" s="58">
        <v>1</v>
      </c>
      <c r="G25" s="76">
        <v>7814.7000000000007</v>
      </c>
      <c r="H25" s="11"/>
      <c r="I25" s="11"/>
      <c r="J25" s="11"/>
      <c r="K25" s="11"/>
      <c r="L25" s="11"/>
      <c r="M25" s="11"/>
      <c r="N25" s="11"/>
      <c r="O25" s="126"/>
      <c r="P25" s="127"/>
      <c r="R25" s="130"/>
    </row>
    <row r="26" spans="1:18" ht="20.25" customHeight="1">
      <c r="A26" s="36"/>
      <c r="B26" s="156" t="s">
        <v>126</v>
      </c>
      <c r="C26" s="139" t="s">
        <v>58</v>
      </c>
      <c r="D26" s="139">
        <v>1</v>
      </c>
      <c r="E26" s="140">
        <v>1431.48</v>
      </c>
      <c r="F26" s="58">
        <v>1</v>
      </c>
      <c r="G26" s="76">
        <v>1431.48</v>
      </c>
      <c r="H26" s="11"/>
      <c r="I26" s="11"/>
      <c r="J26" s="11"/>
      <c r="K26" s="11"/>
      <c r="L26" s="11"/>
      <c r="M26" s="11"/>
      <c r="N26" s="11"/>
      <c r="O26" s="126"/>
      <c r="P26" s="127"/>
      <c r="R26" s="130"/>
    </row>
    <row r="27" spans="1:18" ht="20.25" customHeight="1">
      <c r="A27" s="36"/>
      <c r="B27" s="157" t="s">
        <v>127</v>
      </c>
      <c r="C27" s="135" t="s">
        <v>58</v>
      </c>
      <c r="D27" s="135">
        <v>1</v>
      </c>
      <c r="E27" s="141">
        <v>941.67600000000004</v>
      </c>
      <c r="F27" s="58">
        <v>1</v>
      </c>
      <c r="G27" s="76">
        <v>941.67600000000004</v>
      </c>
      <c r="H27" s="11"/>
      <c r="I27" s="11"/>
      <c r="J27" s="11"/>
      <c r="K27" s="11"/>
      <c r="L27" s="11"/>
      <c r="M27" s="11"/>
      <c r="N27" s="11"/>
      <c r="O27" s="126"/>
      <c r="P27" s="127"/>
      <c r="R27" s="130"/>
    </row>
    <row r="28" spans="1:18" ht="29.25" customHeight="1">
      <c r="A28" s="36"/>
      <c r="B28" s="158" t="s">
        <v>128</v>
      </c>
      <c r="C28" s="135" t="s">
        <v>58</v>
      </c>
      <c r="D28" s="142">
        <v>6</v>
      </c>
      <c r="E28" s="141">
        <v>811.5</v>
      </c>
      <c r="F28" s="58">
        <v>1</v>
      </c>
      <c r="G28" s="76">
        <v>4869</v>
      </c>
      <c r="H28" s="11"/>
      <c r="I28" s="11"/>
      <c r="J28" s="11"/>
      <c r="K28" s="11"/>
      <c r="L28" s="11"/>
      <c r="M28" s="11"/>
      <c r="N28" s="11"/>
      <c r="O28" s="128"/>
      <c r="P28" s="129"/>
      <c r="R28" s="130"/>
    </row>
    <row r="29" spans="1:18" ht="28.5" customHeight="1">
      <c r="A29" s="36"/>
      <c r="B29" s="159" t="s">
        <v>129</v>
      </c>
      <c r="C29" s="143" t="s">
        <v>28</v>
      </c>
      <c r="D29" s="136">
        <v>150</v>
      </c>
      <c r="E29" s="141">
        <v>700.36</v>
      </c>
      <c r="F29" s="58">
        <v>1</v>
      </c>
      <c r="G29" s="76">
        <v>105054</v>
      </c>
      <c r="H29" s="11"/>
      <c r="I29" s="11"/>
      <c r="J29" s="11"/>
      <c r="K29" s="11"/>
      <c r="L29" s="11"/>
      <c r="M29" s="11"/>
      <c r="N29" s="11"/>
      <c r="O29" s="128"/>
      <c r="P29" s="129"/>
      <c r="R29" s="130"/>
    </row>
    <row r="30" spans="1:18" ht="24" customHeight="1">
      <c r="A30" s="36"/>
      <c r="B30" s="160" t="s">
        <v>130</v>
      </c>
      <c r="C30" s="144" t="s">
        <v>58</v>
      </c>
      <c r="D30" s="26">
        <v>2</v>
      </c>
      <c r="E30" s="27">
        <v>8000</v>
      </c>
      <c r="F30" s="58">
        <v>1</v>
      </c>
      <c r="G30" s="76">
        <v>16000</v>
      </c>
    </row>
    <row r="31" spans="1:18" ht="22.5" customHeight="1">
      <c r="A31" s="36"/>
      <c r="B31" s="161" t="s">
        <v>133</v>
      </c>
      <c r="C31" s="139" t="s">
        <v>58</v>
      </c>
      <c r="D31" s="139">
        <v>2</v>
      </c>
      <c r="E31" s="140">
        <v>800.50300000000004</v>
      </c>
      <c r="F31" s="58">
        <v>1</v>
      </c>
      <c r="G31" s="76">
        <v>1601.0060000000001</v>
      </c>
    </row>
    <row r="32" spans="1:18" ht="17.25" customHeight="1">
      <c r="A32" s="36"/>
      <c r="B32" s="162" t="s">
        <v>134</v>
      </c>
      <c r="C32" s="145" t="s">
        <v>28</v>
      </c>
      <c r="D32" s="145">
        <v>42.77</v>
      </c>
      <c r="E32" s="146">
        <v>714.22</v>
      </c>
      <c r="F32" s="58">
        <v>1</v>
      </c>
      <c r="G32" s="76">
        <v>30547.189400000003</v>
      </c>
    </row>
    <row r="33" spans="1:7" ht="17.25" customHeight="1">
      <c r="A33" s="36"/>
      <c r="B33" s="162" t="s">
        <v>135</v>
      </c>
      <c r="C33" s="145" t="s">
        <v>28</v>
      </c>
      <c r="D33" s="145">
        <v>9.6</v>
      </c>
      <c r="E33" s="146">
        <v>714.22</v>
      </c>
      <c r="F33" s="58">
        <v>1</v>
      </c>
      <c r="G33" s="76">
        <v>6856.5119999999997</v>
      </c>
    </row>
    <row r="34" spans="1:7" ht="17.25" customHeight="1">
      <c r="A34" s="36"/>
      <c r="B34" s="159" t="s">
        <v>136</v>
      </c>
      <c r="C34" s="143" t="s">
        <v>28</v>
      </c>
      <c r="D34" s="135">
        <v>62</v>
      </c>
      <c r="E34" s="141">
        <v>700.36</v>
      </c>
      <c r="F34" s="58">
        <v>1</v>
      </c>
      <c r="G34" s="76">
        <v>43422.32</v>
      </c>
    </row>
    <row r="35" spans="1:7" ht="17.25" customHeight="1">
      <c r="A35" s="36"/>
      <c r="B35" s="161" t="s">
        <v>133</v>
      </c>
      <c r="C35" s="139" t="s">
        <v>58</v>
      </c>
      <c r="D35" s="147">
        <v>2</v>
      </c>
      <c r="E35" s="140">
        <v>1800.5029999999999</v>
      </c>
      <c r="F35" s="58">
        <v>1</v>
      </c>
      <c r="G35" s="76">
        <v>3601.0059999999999</v>
      </c>
    </row>
    <row r="36" spans="1:7" ht="17.25" customHeight="1">
      <c r="A36" s="36"/>
      <c r="B36" s="155" t="s">
        <v>137</v>
      </c>
      <c r="C36" s="139" t="s">
        <v>58</v>
      </c>
      <c r="D36" s="139">
        <v>12</v>
      </c>
      <c r="E36" s="140">
        <v>790</v>
      </c>
      <c r="F36" s="58">
        <v>1</v>
      </c>
      <c r="G36" s="76">
        <v>9480</v>
      </c>
    </row>
    <row r="37" spans="1:7" ht="27.75" customHeight="1">
      <c r="A37" s="36"/>
      <c r="B37" s="162" t="s">
        <v>134</v>
      </c>
      <c r="C37" s="145" t="s">
        <v>28</v>
      </c>
      <c r="D37" s="145">
        <v>42.77</v>
      </c>
      <c r="E37" s="146">
        <v>914.22</v>
      </c>
      <c r="F37" s="58">
        <v>1</v>
      </c>
      <c r="G37" s="76">
        <v>39101.189400000003</v>
      </c>
    </row>
    <row r="38" spans="1:7" ht="19.5" customHeight="1">
      <c r="A38" s="36"/>
      <c r="B38" s="162" t="s">
        <v>135</v>
      </c>
      <c r="C38" s="145" t="s">
        <v>28</v>
      </c>
      <c r="D38" s="145">
        <v>9.6</v>
      </c>
      <c r="E38" s="146">
        <v>1014.22</v>
      </c>
      <c r="F38" s="58">
        <v>1</v>
      </c>
      <c r="G38" s="76">
        <v>9736.5120000000006</v>
      </c>
    </row>
    <row r="39" spans="1:7" ht="25.5" customHeight="1">
      <c r="A39" s="36"/>
      <c r="B39" s="163" t="s">
        <v>139</v>
      </c>
      <c r="C39" s="143" t="s">
        <v>58</v>
      </c>
      <c r="D39" s="143">
        <v>5</v>
      </c>
      <c r="E39" s="149">
        <v>9160</v>
      </c>
      <c r="F39" s="58">
        <v>1</v>
      </c>
      <c r="G39" s="76">
        <v>45800</v>
      </c>
    </row>
    <row r="40" spans="1:7" ht="25.5" customHeight="1">
      <c r="A40" s="36"/>
      <c r="B40" s="156" t="s">
        <v>140</v>
      </c>
      <c r="C40" s="139" t="s">
        <v>141</v>
      </c>
      <c r="D40" s="139">
        <v>0.35</v>
      </c>
      <c r="E40" s="140">
        <v>739.93200000000002</v>
      </c>
      <c r="F40" s="58">
        <v>1</v>
      </c>
      <c r="G40" s="76">
        <v>258.97620000000001</v>
      </c>
    </row>
    <row r="41" spans="1:7" ht="25.5" customHeight="1">
      <c r="A41" s="36"/>
      <c r="B41" s="156" t="s">
        <v>142</v>
      </c>
      <c r="C41" s="139" t="s">
        <v>28</v>
      </c>
      <c r="D41" s="139">
        <v>0.35</v>
      </c>
      <c r="E41" s="140">
        <v>1042.5360000000001</v>
      </c>
      <c r="F41" s="58">
        <v>1</v>
      </c>
      <c r="G41" s="76">
        <v>364.88760000000002</v>
      </c>
    </row>
    <row r="42" spans="1:7" ht="25.5" customHeight="1">
      <c r="A42" s="36"/>
      <c r="B42" s="164" t="s">
        <v>143</v>
      </c>
      <c r="C42" s="139" t="s">
        <v>28</v>
      </c>
      <c r="D42" s="139">
        <v>200</v>
      </c>
      <c r="E42" s="140">
        <v>2.5</v>
      </c>
      <c r="F42" s="58">
        <v>1</v>
      </c>
      <c r="G42" s="76">
        <v>500</v>
      </c>
    </row>
    <row r="43" spans="1:7" ht="25.5" customHeight="1">
      <c r="A43" s="36"/>
      <c r="B43" s="163" t="s">
        <v>144</v>
      </c>
      <c r="C43" s="143" t="s">
        <v>53</v>
      </c>
      <c r="D43" s="143">
        <v>2</v>
      </c>
      <c r="E43" s="149">
        <v>12560</v>
      </c>
      <c r="F43" s="58">
        <v>1</v>
      </c>
      <c r="G43" s="76">
        <v>25120</v>
      </c>
    </row>
    <row r="44" spans="1:7" ht="25.5" customHeight="1">
      <c r="A44" s="36"/>
      <c r="B44" s="165" t="s">
        <v>145</v>
      </c>
      <c r="C44" s="152" t="s">
        <v>28</v>
      </c>
      <c r="D44" s="139">
        <v>4.8</v>
      </c>
      <c r="E44" s="140">
        <v>1828.5</v>
      </c>
      <c r="F44" s="58">
        <v>1</v>
      </c>
      <c r="G44" s="76">
        <v>8776.7999999999993</v>
      </c>
    </row>
    <row r="45" spans="1:7" ht="25.5" customHeight="1">
      <c r="A45" s="36"/>
      <c r="B45" s="165" t="s">
        <v>146</v>
      </c>
      <c r="C45" s="152" t="s">
        <v>28</v>
      </c>
      <c r="D45" s="139">
        <v>5.28</v>
      </c>
      <c r="E45" s="140">
        <v>512.14</v>
      </c>
      <c r="F45" s="58">
        <v>1</v>
      </c>
      <c r="G45" s="76">
        <v>2704.0992000000001</v>
      </c>
    </row>
    <row r="46" spans="1:7" ht="18" customHeight="1">
      <c r="A46" s="36"/>
      <c r="B46" s="165" t="s">
        <v>147</v>
      </c>
      <c r="C46" s="153" t="s">
        <v>28</v>
      </c>
      <c r="D46" s="154">
        <v>6.8</v>
      </c>
      <c r="E46" s="140">
        <v>568.32000000000005</v>
      </c>
      <c r="F46" s="58">
        <v>1</v>
      </c>
      <c r="G46" s="76">
        <v>3864.576</v>
      </c>
    </row>
    <row r="47" spans="1:7" ht="26.25" customHeight="1">
      <c r="A47" s="36"/>
      <c r="B47" s="166" t="s">
        <v>149</v>
      </c>
      <c r="C47" s="139" t="s">
        <v>56</v>
      </c>
      <c r="D47" s="139">
        <v>4</v>
      </c>
      <c r="E47" s="146">
        <v>201.28</v>
      </c>
      <c r="F47" s="58">
        <v>1</v>
      </c>
      <c r="G47" s="76">
        <v>805.12</v>
      </c>
    </row>
    <row r="48" spans="1:7" ht="18" customHeight="1">
      <c r="A48" s="36"/>
      <c r="B48" s="167" t="s">
        <v>150</v>
      </c>
      <c r="C48" s="139" t="s">
        <v>28</v>
      </c>
      <c r="D48" s="139">
        <v>40</v>
      </c>
      <c r="E48" s="140">
        <v>95</v>
      </c>
      <c r="F48" s="58">
        <v>1</v>
      </c>
      <c r="G48" s="76">
        <v>3800</v>
      </c>
    </row>
    <row r="49" spans="1:7" ht="25.5" customHeight="1">
      <c r="A49" s="36" t="s">
        <v>6</v>
      </c>
      <c r="B49" s="151" t="s">
        <v>122</v>
      </c>
      <c r="C49" s="135"/>
      <c r="D49" s="135"/>
      <c r="E49" s="137"/>
      <c r="F49" s="58"/>
      <c r="G49" s="77">
        <v>570672.78</v>
      </c>
    </row>
    <row r="50" spans="1:7" ht="15.75" customHeight="1">
      <c r="A50" s="37"/>
      <c r="B50" s="51" t="s">
        <v>34</v>
      </c>
      <c r="C50" s="56" t="s">
        <v>56</v>
      </c>
      <c r="D50" s="58">
        <v>1</v>
      </c>
      <c r="E50" s="59" t="s">
        <v>68</v>
      </c>
      <c r="F50" s="57">
        <v>12</v>
      </c>
      <c r="G50" s="76">
        <v>64406.909999999996</v>
      </c>
    </row>
    <row r="51" spans="1:7" ht="15.75" customHeight="1">
      <c r="A51" s="37"/>
      <c r="B51" s="51" t="s">
        <v>35</v>
      </c>
      <c r="C51" s="56" t="s">
        <v>56</v>
      </c>
      <c r="D51" s="58">
        <v>1</v>
      </c>
      <c r="E51" s="59" t="s">
        <v>68</v>
      </c>
      <c r="F51" s="57">
        <v>12</v>
      </c>
      <c r="G51" s="76">
        <v>242505.27</v>
      </c>
    </row>
    <row r="52" spans="1:7" ht="13.5" customHeight="1">
      <c r="A52" s="37"/>
      <c r="B52" s="51" t="s">
        <v>36</v>
      </c>
      <c r="C52" s="56" t="s">
        <v>56</v>
      </c>
      <c r="D52" s="58">
        <v>1</v>
      </c>
      <c r="E52" s="59" t="s">
        <v>68</v>
      </c>
      <c r="F52" s="57">
        <v>12</v>
      </c>
      <c r="G52" s="76">
        <v>41347.06</v>
      </c>
    </row>
    <row r="53" spans="1:7" ht="13.5" customHeight="1">
      <c r="A53" s="37"/>
      <c r="B53" s="51" t="s">
        <v>37</v>
      </c>
      <c r="C53" s="56" t="s">
        <v>56</v>
      </c>
      <c r="D53" s="58">
        <v>1</v>
      </c>
      <c r="E53" s="59" t="s">
        <v>68</v>
      </c>
      <c r="F53" s="57">
        <v>12</v>
      </c>
      <c r="G53" s="76">
        <v>67440.509999999995</v>
      </c>
    </row>
    <row r="54" spans="1:7" ht="15" customHeight="1">
      <c r="A54" s="37"/>
      <c r="B54" s="51" t="s">
        <v>14</v>
      </c>
      <c r="C54" s="56" t="s">
        <v>56</v>
      </c>
      <c r="D54" s="58">
        <v>1</v>
      </c>
      <c r="E54" s="59" t="s">
        <v>68</v>
      </c>
      <c r="F54" s="57">
        <v>12</v>
      </c>
      <c r="G54" s="76">
        <v>154973.03</v>
      </c>
    </row>
    <row r="55" spans="1:7" ht="15" customHeight="1">
      <c r="A55" s="70" t="s">
        <v>8</v>
      </c>
      <c r="B55" s="50" t="s">
        <v>12</v>
      </c>
      <c r="C55" s="56" t="s">
        <v>56</v>
      </c>
      <c r="D55" s="27">
        <v>11788</v>
      </c>
      <c r="E55" s="59">
        <v>0.78</v>
      </c>
      <c r="F55" s="57">
        <v>12</v>
      </c>
      <c r="G55" s="77">
        <v>110335.67999999999</v>
      </c>
    </row>
    <row r="56" spans="1:7">
      <c r="A56" s="70" t="s">
        <v>61</v>
      </c>
      <c r="B56" s="50" t="s">
        <v>9</v>
      </c>
      <c r="C56" s="31"/>
      <c r="D56" s="27"/>
      <c r="E56" s="59"/>
      <c r="F56" s="58"/>
      <c r="G56" s="77"/>
    </row>
    <row r="57" spans="1:7" ht="16.5" customHeight="1">
      <c r="A57" s="70"/>
      <c r="B57" s="51" t="s">
        <v>38</v>
      </c>
      <c r="C57" s="56" t="s">
        <v>56</v>
      </c>
      <c r="D57" s="58">
        <v>1</v>
      </c>
      <c r="E57" s="59">
        <v>95567.39</v>
      </c>
      <c r="F57" s="58">
        <v>1</v>
      </c>
      <c r="G57" s="77">
        <v>95567.39</v>
      </c>
    </row>
    <row r="58" spans="1:7" ht="18.75" hidden="1" customHeight="1">
      <c r="A58" s="70"/>
      <c r="B58" s="51" t="s">
        <v>39</v>
      </c>
      <c r="C58" s="73" t="s">
        <v>60</v>
      </c>
      <c r="D58" s="27"/>
      <c r="E58" s="59"/>
      <c r="F58" s="58"/>
      <c r="G58" s="76"/>
    </row>
    <row r="59" spans="1:7" ht="16.5" customHeight="1">
      <c r="A59" s="70" t="s">
        <v>62</v>
      </c>
      <c r="B59" s="50" t="s">
        <v>40</v>
      </c>
      <c r="C59" s="73" t="s">
        <v>57</v>
      </c>
      <c r="D59" s="57">
        <v>192</v>
      </c>
      <c r="E59" s="59">
        <v>13.87</v>
      </c>
      <c r="F59" s="58">
        <v>2</v>
      </c>
      <c r="G59" s="77">
        <v>5326.08</v>
      </c>
    </row>
    <row r="60" spans="1:7" ht="16.5" customHeight="1">
      <c r="A60" s="70"/>
      <c r="B60" s="50" t="s">
        <v>148</v>
      </c>
      <c r="C60" s="73" t="s">
        <v>58</v>
      </c>
      <c r="D60" s="57">
        <v>1</v>
      </c>
      <c r="E60" s="59">
        <v>505.35</v>
      </c>
      <c r="F60" s="58">
        <v>1</v>
      </c>
      <c r="G60" s="77">
        <v>505.35</v>
      </c>
    </row>
    <row r="61" spans="1:7" ht="15" customHeight="1">
      <c r="A61" s="70" t="s">
        <v>10</v>
      </c>
      <c r="B61" s="50" t="s">
        <v>41</v>
      </c>
      <c r="C61" s="73"/>
      <c r="D61" s="57"/>
      <c r="E61" s="59"/>
      <c r="F61" s="58"/>
      <c r="G61" s="77"/>
    </row>
    <row r="62" spans="1:7" ht="15" customHeight="1">
      <c r="A62" s="70"/>
      <c r="B62" s="51" t="s">
        <v>42</v>
      </c>
      <c r="C62" s="73" t="s">
        <v>58</v>
      </c>
      <c r="D62" s="57">
        <v>6</v>
      </c>
      <c r="E62" s="59">
        <v>2669.9</v>
      </c>
      <c r="F62" s="57">
        <v>12</v>
      </c>
      <c r="G62" s="77">
        <v>192232.80000000002</v>
      </c>
    </row>
    <row r="63" spans="1:7" ht="15" customHeight="1">
      <c r="A63" s="70"/>
      <c r="B63" s="51" t="s">
        <v>120</v>
      </c>
      <c r="C63" s="73" t="s">
        <v>58</v>
      </c>
      <c r="D63" s="57">
        <v>6</v>
      </c>
      <c r="E63" s="59">
        <v>1980</v>
      </c>
      <c r="F63" s="57">
        <v>1</v>
      </c>
      <c r="G63" s="77">
        <v>11880</v>
      </c>
    </row>
    <row r="64" spans="1:7" ht="15" customHeight="1">
      <c r="A64" s="70" t="s">
        <v>11</v>
      </c>
      <c r="B64" s="50" t="s">
        <v>43</v>
      </c>
      <c r="C64" s="73"/>
      <c r="D64" s="57"/>
      <c r="E64" s="59"/>
      <c r="F64" s="58"/>
      <c r="G64" s="77"/>
    </row>
    <row r="65" spans="1:7" ht="18" customHeight="1">
      <c r="A65" s="70"/>
      <c r="B65" s="51" t="s">
        <v>44</v>
      </c>
      <c r="C65" s="73" t="s">
        <v>58</v>
      </c>
      <c r="D65" s="57">
        <v>6</v>
      </c>
      <c r="E65" s="59">
        <v>3500</v>
      </c>
      <c r="F65" s="57">
        <v>12</v>
      </c>
      <c r="G65" s="77">
        <v>252000</v>
      </c>
    </row>
    <row r="66" spans="1:7" ht="15" hidden="1" customHeight="1">
      <c r="A66" s="70"/>
      <c r="B66" s="51" t="s">
        <v>39</v>
      </c>
      <c r="C66" s="73" t="s">
        <v>58</v>
      </c>
      <c r="D66" s="57">
        <v>6</v>
      </c>
      <c r="E66" s="59">
        <v>13000</v>
      </c>
      <c r="F66" s="58"/>
      <c r="G66" s="76"/>
    </row>
    <row r="67" spans="1:7" ht="20.25" customHeight="1">
      <c r="A67" s="70"/>
      <c r="B67" s="51" t="s">
        <v>121</v>
      </c>
      <c r="C67" s="73" t="s">
        <v>58</v>
      </c>
      <c r="D67" s="57">
        <v>6</v>
      </c>
      <c r="E67" s="59">
        <v>2800</v>
      </c>
      <c r="F67" s="58">
        <v>1</v>
      </c>
      <c r="G67" s="77">
        <v>16800</v>
      </c>
    </row>
    <row r="68" spans="1:7" ht="20.25" customHeight="1">
      <c r="A68" s="70"/>
      <c r="B68" s="51" t="s">
        <v>151</v>
      </c>
      <c r="C68" s="73" t="s">
        <v>58</v>
      </c>
      <c r="D68" s="57">
        <v>6</v>
      </c>
      <c r="E68" s="59">
        <v>13000</v>
      </c>
      <c r="F68" s="58">
        <v>1</v>
      </c>
      <c r="G68" s="77">
        <v>78000</v>
      </c>
    </row>
    <row r="69" spans="1:7" ht="15" customHeight="1">
      <c r="A69" s="70" t="s">
        <v>13</v>
      </c>
      <c r="B69" s="47" t="s">
        <v>45</v>
      </c>
      <c r="C69" s="73" t="s">
        <v>56</v>
      </c>
      <c r="D69" s="27">
        <v>11788</v>
      </c>
      <c r="E69" s="59">
        <v>0.13</v>
      </c>
      <c r="F69" s="58">
        <v>12</v>
      </c>
      <c r="G69" s="77">
        <v>18389.28</v>
      </c>
    </row>
    <row r="70" spans="1:7" ht="15.75" customHeight="1">
      <c r="A70" s="70" t="s">
        <v>75</v>
      </c>
      <c r="B70" s="50" t="s">
        <v>7</v>
      </c>
      <c r="C70" s="26" t="s">
        <v>28</v>
      </c>
      <c r="D70" s="27"/>
      <c r="E70" s="59"/>
      <c r="F70" s="58"/>
      <c r="G70" s="77"/>
    </row>
    <row r="71" spans="1:7" ht="21" customHeight="1">
      <c r="A71" s="70"/>
      <c r="B71" s="51" t="s">
        <v>69</v>
      </c>
      <c r="C71" s="26" t="s">
        <v>59</v>
      </c>
      <c r="D71" s="27">
        <v>11788</v>
      </c>
      <c r="E71" s="59">
        <v>1.3</v>
      </c>
      <c r="F71" s="57">
        <v>12</v>
      </c>
      <c r="G71" s="77">
        <v>183892.8</v>
      </c>
    </row>
    <row r="72" spans="1:7" ht="15" customHeight="1">
      <c r="A72" s="71" t="s">
        <v>76</v>
      </c>
      <c r="B72" s="62" t="s">
        <v>63</v>
      </c>
      <c r="C72" s="26"/>
      <c r="D72" s="27"/>
      <c r="E72" s="59"/>
      <c r="F72" s="58"/>
      <c r="G72" s="77">
        <v>275955.29000000004</v>
      </c>
    </row>
    <row r="73" spans="1:7">
      <c r="A73" s="38"/>
      <c r="B73" s="51" t="s">
        <v>46</v>
      </c>
      <c r="C73" s="26" t="s">
        <v>59</v>
      </c>
      <c r="D73" s="27">
        <v>2742</v>
      </c>
      <c r="E73" s="59">
        <v>5.4</v>
      </c>
      <c r="F73" s="57">
        <v>11</v>
      </c>
      <c r="G73" s="76">
        <v>162874.80000000002</v>
      </c>
    </row>
    <row r="74" spans="1:7" ht="21" hidden="1" customHeight="1">
      <c r="A74" s="35"/>
      <c r="B74" s="51" t="s">
        <v>47</v>
      </c>
      <c r="C74" s="26" t="s">
        <v>59</v>
      </c>
      <c r="D74" s="27"/>
      <c r="E74" s="59">
        <v>1.82</v>
      </c>
      <c r="F74" s="58"/>
      <c r="G74" s="76"/>
    </row>
    <row r="75" spans="1:7" ht="21" customHeight="1">
      <c r="A75" s="35"/>
      <c r="B75" s="51" t="s">
        <v>46</v>
      </c>
      <c r="C75" s="26" t="s">
        <v>59</v>
      </c>
      <c r="D75" s="27">
        <v>2742</v>
      </c>
      <c r="E75" s="59">
        <v>6.2</v>
      </c>
      <c r="F75" s="58">
        <v>1</v>
      </c>
      <c r="G75" s="76">
        <v>17000.400000000001</v>
      </c>
    </row>
    <row r="76" spans="1:7" ht="15" customHeight="1">
      <c r="A76" s="35"/>
      <c r="B76" s="52" t="s">
        <v>64</v>
      </c>
      <c r="C76" s="26" t="s">
        <v>28</v>
      </c>
      <c r="D76" s="27">
        <v>83.5</v>
      </c>
      <c r="E76" s="59">
        <v>12.58</v>
      </c>
      <c r="F76" s="58">
        <v>3</v>
      </c>
      <c r="G76" s="76">
        <v>3151.29</v>
      </c>
    </row>
    <row r="77" spans="1:7" ht="18.75" customHeight="1">
      <c r="A77" s="35"/>
      <c r="B77" s="52" t="s">
        <v>152</v>
      </c>
      <c r="C77" s="74" t="s">
        <v>56</v>
      </c>
      <c r="D77" s="58">
        <v>1</v>
      </c>
      <c r="E77" s="27">
        <v>2800</v>
      </c>
      <c r="F77" s="58">
        <v>2</v>
      </c>
      <c r="G77" s="78">
        <v>5600</v>
      </c>
    </row>
    <row r="78" spans="1:7" ht="28.5" customHeight="1">
      <c r="A78" s="35"/>
      <c r="B78" s="52" t="s">
        <v>77</v>
      </c>
      <c r="C78" s="26" t="s">
        <v>28</v>
      </c>
      <c r="D78" s="27">
        <v>1978</v>
      </c>
      <c r="E78" s="27">
        <v>2.2000000000000002</v>
      </c>
      <c r="F78" s="58">
        <v>8</v>
      </c>
      <c r="G78" s="76">
        <v>34812.800000000003</v>
      </c>
    </row>
    <row r="79" spans="1:7" ht="18.75" customHeight="1">
      <c r="A79" s="35"/>
      <c r="B79" s="52" t="s">
        <v>70</v>
      </c>
      <c r="C79" s="26" t="s">
        <v>28</v>
      </c>
      <c r="D79" s="27">
        <v>3100</v>
      </c>
      <c r="E79" s="27">
        <v>3.4</v>
      </c>
      <c r="F79" s="58">
        <v>3</v>
      </c>
      <c r="G79" s="76">
        <v>31620</v>
      </c>
    </row>
    <row r="80" spans="1:7" ht="18.75" customHeight="1">
      <c r="A80" s="35"/>
      <c r="B80" s="52" t="s">
        <v>71</v>
      </c>
      <c r="C80" s="26" t="s">
        <v>56</v>
      </c>
      <c r="D80" s="58">
        <v>1</v>
      </c>
      <c r="E80" s="27">
        <v>1500</v>
      </c>
      <c r="F80" s="58">
        <v>1</v>
      </c>
      <c r="G80" s="76">
        <v>1500</v>
      </c>
    </row>
    <row r="81" spans="1:18" ht="18.75" customHeight="1">
      <c r="A81" s="35"/>
      <c r="B81" s="52" t="s">
        <v>73</v>
      </c>
      <c r="C81" s="26" t="s">
        <v>72</v>
      </c>
      <c r="D81" s="72">
        <v>3</v>
      </c>
      <c r="E81" s="27">
        <v>1820</v>
      </c>
      <c r="F81" s="58">
        <v>1</v>
      </c>
      <c r="G81" s="76">
        <v>5460</v>
      </c>
    </row>
    <row r="82" spans="1:18" ht="18.75" customHeight="1">
      <c r="A82" s="35"/>
      <c r="B82" s="52" t="s">
        <v>131</v>
      </c>
      <c r="C82" s="73" t="s">
        <v>58</v>
      </c>
      <c r="D82" s="27">
        <v>1</v>
      </c>
      <c r="E82" s="27">
        <v>8500</v>
      </c>
      <c r="F82" s="58">
        <v>1</v>
      </c>
      <c r="G82" s="76">
        <v>8500</v>
      </c>
    </row>
    <row r="83" spans="1:18" ht="18.75" customHeight="1">
      <c r="A83" s="35"/>
      <c r="B83" s="52" t="s">
        <v>132</v>
      </c>
      <c r="C83" s="73" t="s">
        <v>28</v>
      </c>
      <c r="D83" s="27">
        <v>26</v>
      </c>
      <c r="E83" s="27">
        <v>86</v>
      </c>
      <c r="F83" s="58">
        <v>1</v>
      </c>
      <c r="G83" s="76">
        <v>2236</v>
      </c>
      <c r="H83" s="127"/>
      <c r="I83" s="127"/>
      <c r="J83" s="127"/>
      <c r="K83" s="127"/>
      <c r="L83" s="127"/>
      <c r="M83" s="127"/>
      <c r="N83" s="127"/>
      <c r="O83" s="132"/>
      <c r="P83" s="132"/>
      <c r="Q83" s="133"/>
      <c r="R83" s="134"/>
    </row>
    <row r="84" spans="1:18" ht="18.75" customHeight="1">
      <c r="A84" s="35"/>
      <c r="B84" s="52" t="s">
        <v>138</v>
      </c>
      <c r="C84" s="73" t="s">
        <v>72</v>
      </c>
      <c r="D84" s="27">
        <v>1</v>
      </c>
      <c r="E84" s="27">
        <v>6600</v>
      </c>
      <c r="F84" s="58">
        <v>1</v>
      </c>
      <c r="G84" s="76">
        <v>6600</v>
      </c>
      <c r="H84" s="127"/>
      <c r="I84" s="127"/>
      <c r="J84" s="127"/>
      <c r="K84" s="127"/>
      <c r="L84" s="127"/>
      <c r="M84" s="127"/>
      <c r="N84" s="127"/>
      <c r="O84" s="132"/>
      <c r="P84" s="132"/>
      <c r="Q84" s="133"/>
      <c r="R84" s="148"/>
    </row>
    <row r="85" spans="1:18" ht="18.75" customHeight="1">
      <c r="A85" s="35"/>
      <c r="B85" s="51" t="s">
        <v>155</v>
      </c>
      <c r="C85" s="26" t="s">
        <v>153</v>
      </c>
      <c r="D85" s="27">
        <v>6</v>
      </c>
      <c r="E85" s="168">
        <v>3500</v>
      </c>
      <c r="F85" s="58">
        <v>1</v>
      </c>
      <c r="G85" s="76">
        <v>21000</v>
      </c>
      <c r="H85" s="127"/>
      <c r="I85" s="127"/>
      <c r="J85" s="127"/>
      <c r="K85" s="127"/>
      <c r="L85" s="127"/>
      <c r="M85" s="127"/>
      <c r="N85" s="127"/>
      <c r="O85" s="132"/>
      <c r="P85" s="132"/>
      <c r="Q85" s="133"/>
      <c r="R85" s="148"/>
    </row>
    <row r="86" spans="1:18" ht="18.75" customHeight="1">
      <c r="A86" s="35"/>
      <c r="B86" s="51" t="s">
        <v>154</v>
      </c>
      <c r="C86" s="26" t="s">
        <v>56</v>
      </c>
      <c r="D86" s="27">
        <v>1</v>
      </c>
      <c r="E86" s="27">
        <v>800</v>
      </c>
      <c r="F86" s="58">
        <v>4</v>
      </c>
      <c r="G86" s="76">
        <v>3200</v>
      </c>
      <c r="H86" s="127"/>
      <c r="I86" s="127"/>
      <c r="J86" s="127"/>
      <c r="K86" s="127"/>
      <c r="L86" s="127"/>
      <c r="M86" s="127"/>
      <c r="N86" s="127"/>
      <c r="O86" s="132"/>
      <c r="P86" s="132"/>
      <c r="Q86" s="133"/>
      <c r="R86" s="148"/>
    </row>
    <row r="87" spans="1:18" ht="18.75" customHeight="1">
      <c r="A87" s="35"/>
      <c r="B87" s="52"/>
      <c r="C87" s="73"/>
      <c r="D87" s="27"/>
      <c r="E87" s="27"/>
      <c r="F87" s="58"/>
      <c r="G87" s="76"/>
      <c r="H87" s="127"/>
      <c r="I87" s="127"/>
      <c r="J87" s="127"/>
      <c r="K87" s="127"/>
      <c r="L87" s="127"/>
      <c r="M87" s="127"/>
      <c r="N87" s="127"/>
      <c r="O87" s="132"/>
      <c r="P87" s="132"/>
      <c r="Q87" s="133"/>
      <c r="R87" s="148"/>
    </row>
    <row r="88" spans="1:18" ht="27.75" customHeight="1">
      <c r="A88" s="67"/>
      <c r="B88" s="68" t="s">
        <v>48</v>
      </c>
      <c r="C88" s="32"/>
      <c r="D88" s="32"/>
      <c r="E88" s="32"/>
      <c r="F88" s="32"/>
      <c r="G88" s="64">
        <v>2785774.8397999997</v>
      </c>
    </row>
    <row r="89" spans="1:18">
      <c r="A89" s="11"/>
      <c r="B89" s="40" t="s">
        <v>50</v>
      </c>
      <c r="C89" s="26" t="s">
        <v>28</v>
      </c>
      <c r="D89" s="27">
        <v>11788</v>
      </c>
      <c r="E89" s="61">
        <v>3.26</v>
      </c>
      <c r="F89" s="58">
        <v>1</v>
      </c>
      <c r="G89" s="63">
        <v>450600.84</v>
      </c>
    </row>
    <row r="90" spans="1:18">
      <c r="A90" s="11"/>
      <c r="B90" s="39" t="s">
        <v>49</v>
      </c>
      <c r="C90" s="26" t="s">
        <v>28</v>
      </c>
      <c r="D90" s="27">
        <v>11788</v>
      </c>
      <c r="E90" s="61">
        <v>0.08</v>
      </c>
      <c r="F90" s="58">
        <v>1</v>
      </c>
      <c r="G90" s="63">
        <v>21063.040000000001</v>
      </c>
    </row>
    <row r="91" spans="1:18">
      <c r="A91" s="11"/>
      <c r="B91" s="39" t="s">
        <v>51</v>
      </c>
      <c r="C91" s="26" t="s">
        <v>28</v>
      </c>
      <c r="D91" s="27">
        <v>11788</v>
      </c>
      <c r="E91" s="61">
        <v>0.35</v>
      </c>
      <c r="F91" s="58">
        <v>1</v>
      </c>
      <c r="G91" s="63">
        <v>57539.99</v>
      </c>
    </row>
    <row r="92" spans="1:18">
      <c r="A92" s="11"/>
      <c r="B92" s="11" t="s">
        <v>65</v>
      </c>
      <c r="C92" s="33"/>
      <c r="D92" s="10"/>
      <c r="E92" s="33"/>
      <c r="F92" s="33"/>
      <c r="G92" s="169">
        <v>3314978.7097999998</v>
      </c>
    </row>
    <row r="93" spans="1:18">
      <c r="A93" s="11"/>
      <c r="B93" s="69" t="s">
        <v>66</v>
      </c>
      <c r="C93" s="33"/>
      <c r="D93" s="10"/>
      <c r="E93" s="33"/>
      <c r="F93" s="33"/>
      <c r="G93" s="29"/>
    </row>
    <row r="94" spans="1:18">
      <c r="B94" s="18" t="s">
        <v>52</v>
      </c>
      <c r="C94" s="19"/>
      <c r="D94" s="19"/>
      <c r="E94" s="20"/>
      <c r="F94" s="21"/>
      <c r="G94" s="150">
        <v>3190803.65</v>
      </c>
    </row>
    <row r="95" spans="1:18">
      <c r="B95" s="65" t="s">
        <v>124</v>
      </c>
      <c r="C95" s="66"/>
      <c r="D95" s="66"/>
      <c r="E95" s="66"/>
      <c r="F95" s="138"/>
      <c r="G95" s="131">
        <v>235232.32</v>
      </c>
    </row>
    <row r="96" spans="1:18">
      <c r="B96" s="22" t="s">
        <v>158</v>
      </c>
      <c r="C96" s="23"/>
      <c r="D96" s="23"/>
      <c r="E96" s="24"/>
      <c r="F96" s="25"/>
      <c r="G96" s="29">
        <v>3314978.71</v>
      </c>
    </row>
    <row r="97" spans="2:7">
      <c r="B97" s="65" t="s">
        <v>157</v>
      </c>
      <c r="C97" s="66"/>
      <c r="D97" s="66"/>
      <c r="E97" s="66"/>
      <c r="F97" s="66"/>
      <c r="G97" s="64">
        <v>359407.38000000006</v>
      </c>
    </row>
    <row r="98" spans="2:7">
      <c r="C98" s="10"/>
      <c r="D98" s="10"/>
      <c r="E98" s="10"/>
      <c r="F98" s="10"/>
      <c r="G98" s="125"/>
    </row>
    <row r="100" spans="2:7">
      <c r="B100" t="s">
        <v>67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7" sqref="I7"/>
    </sheetView>
  </sheetViews>
  <sheetFormatPr defaultRowHeight="15"/>
  <cols>
    <col min="1" max="1" width="3.42578125" style="80" customWidth="1"/>
    <col min="2" max="2" width="30.42578125" style="80" customWidth="1"/>
    <col min="3" max="3" width="27.140625" style="80" customWidth="1"/>
    <col min="4" max="4" width="9.85546875" style="80" customWidth="1"/>
    <col min="5" max="5" width="8.85546875" style="80" customWidth="1"/>
    <col min="6" max="6" width="10.140625" style="80" customWidth="1"/>
    <col min="7" max="7" width="4.42578125" style="80" customWidth="1"/>
    <col min="8" max="9" width="13.28515625" style="80" bestFit="1" customWidth="1"/>
    <col min="10" max="16384" width="9.140625" style="80"/>
  </cols>
  <sheetData>
    <row r="1" spans="1:9" ht="15.75">
      <c r="C1" s="81" t="s">
        <v>16</v>
      </c>
      <c r="D1" s="81"/>
      <c r="E1" s="81"/>
      <c r="F1" s="104"/>
      <c r="G1"/>
    </row>
    <row r="2" spans="1:9" ht="15.75">
      <c r="C2" s="81" t="s">
        <v>78</v>
      </c>
      <c r="D2" s="81"/>
      <c r="E2" s="81"/>
      <c r="F2" s="104"/>
      <c r="G2"/>
    </row>
    <row r="3" spans="1:9" ht="15.75">
      <c r="C3" s="81" t="s">
        <v>79</v>
      </c>
      <c r="D3" s="81"/>
      <c r="E3" s="81"/>
      <c r="F3" s="104"/>
      <c r="G3"/>
    </row>
    <row r="4" spans="1:9" ht="24.75" customHeight="1">
      <c r="B4" s="182" t="s">
        <v>161</v>
      </c>
      <c r="C4" s="182"/>
      <c r="D4" s="182"/>
      <c r="E4" s="182"/>
      <c r="F4" s="182"/>
    </row>
    <row r="5" spans="1:9" ht="16.5" customHeight="1">
      <c r="B5" s="183" t="s">
        <v>159</v>
      </c>
      <c r="C5" s="183"/>
      <c r="D5" s="183"/>
      <c r="E5" s="183"/>
      <c r="F5" s="183"/>
      <c r="G5" s="183"/>
    </row>
    <row r="6" spans="1:9" ht="13.5" customHeight="1">
      <c r="B6" s="82" t="s">
        <v>80</v>
      </c>
      <c r="C6" s="82"/>
      <c r="D6" s="83"/>
      <c r="E6" s="84"/>
      <c r="F6" s="84">
        <v>11788</v>
      </c>
    </row>
    <row r="7" spans="1:9" ht="15" customHeight="1">
      <c r="B7" s="85" t="s">
        <v>81</v>
      </c>
      <c r="C7" s="85"/>
      <c r="D7" s="86"/>
      <c r="E7" s="105"/>
      <c r="F7" s="105">
        <v>18.899999999999999</v>
      </c>
      <c r="H7" s="87"/>
      <c r="I7" s="87"/>
    </row>
    <row r="8" spans="1:9" ht="12.75" customHeight="1">
      <c r="B8" s="82" t="s">
        <v>82</v>
      </c>
      <c r="C8" s="106"/>
      <c r="D8" s="88"/>
      <c r="E8" s="107"/>
      <c r="F8" s="107">
        <v>12</v>
      </c>
    </row>
    <row r="9" spans="1:9" ht="26.25" customHeight="1">
      <c r="A9" s="89" t="s">
        <v>83</v>
      </c>
      <c r="B9" s="89" t="s">
        <v>84</v>
      </c>
      <c r="C9" s="89" t="s">
        <v>98</v>
      </c>
      <c r="D9" s="90" t="s">
        <v>85</v>
      </c>
      <c r="E9" s="108" t="s">
        <v>86</v>
      </c>
      <c r="F9" s="91" t="s">
        <v>99</v>
      </c>
    </row>
    <row r="10" spans="1:9" ht="36.75" customHeight="1">
      <c r="A10" s="89">
        <v>1</v>
      </c>
      <c r="B10" s="91" t="s">
        <v>87</v>
      </c>
      <c r="C10" s="93" t="s">
        <v>100</v>
      </c>
      <c r="D10" s="91" t="s">
        <v>88</v>
      </c>
      <c r="E10" s="109">
        <v>3.27</v>
      </c>
      <c r="F10" s="110">
        <f>E10*F6*F8</f>
        <v>462561.12</v>
      </c>
    </row>
    <row r="11" spans="1:9" ht="30.75" customHeight="1">
      <c r="A11" s="89">
        <v>2</v>
      </c>
      <c r="B11" s="111" t="s">
        <v>89</v>
      </c>
      <c r="C11" s="93" t="s">
        <v>101</v>
      </c>
      <c r="D11" s="91" t="s">
        <v>88</v>
      </c>
      <c r="E11" s="109">
        <v>1.54</v>
      </c>
      <c r="F11" s="92">
        <f>F6*E11*F8</f>
        <v>217842.24</v>
      </c>
    </row>
    <row r="12" spans="1:9" ht="34.5" customHeight="1">
      <c r="A12" s="89">
        <v>3</v>
      </c>
      <c r="B12" s="93" t="s">
        <v>102</v>
      </c>
      <c r="C12" s="93" t="s">
        <v>103</v>
      </c>
      <c r="D12" s="91" t="s">
        <v>88</v>
      </c>
      <c r="E12" s="94">
        <v>2.31</v>
      </c>
      <c r="F12" s="92">
        <f>F6*E12*F8</f>
        <v>326763.36</v>
      </c>
      <c r="G12" s="87"/>
      <c r="H12" s="87"/>
    </row>
    <row r="13" spans="1:9" ht="33.75" customHeight="1">
      <c r="A13" s="89">
        <v>4</v>
      </c>
      <c r="B13" s="93" t="s">
        <v>90</v>
      </c>
      <c r="C13" s="93" t="s">
        <v>104</v>
      </c>
      <c r="D13" s="91" t="s">
        <v>88</v>
      </c>
      <c r="E13" s="94">
        <v>0.82</v>
      </c>
      <c r="F13" s="92">
        <f>E13*F6*F8</f>
        <v>115993.92</v>
      </c>
      <c r="G13" s="87"/>
      <c r="H13" s="87"/>
    </row>
    <row r="14" spans="1:9" ht="36.75" customHeight="1">
      <c r="A14" s="89">
        <v>5</v>
      </c>
      <c r="B14" s="93" t="s">
        <v>91</v>
      </c>
      <c r="C14" s="93" t="s">
        <v>105</v>
      </c>
      <c r="D14" s="91" t="s">
        <v>88</v>
      </c>
      <c r="E14" s="94">
        <v>0.9</v>
      </c>
      <c r="F14" s="92">
        <f>F6*E14*F8</f>
        <v>127310.40000000001</v>
      </c>
      <c r="G14" s="87"/>
      <c r="H14" s="87"/>
    </row>
    <row r="15" spans="1:9" ht="40.5" customHeight="1">
      <c r="A15" s="89">
        <v>6</v>
      </c>
      <c r="B15" s="93" t="s">
        <v>106</v>
      </c>
      <c r="C15" s="93" t="s">
        <v>107</v>
      </c>
      <c r="D15" s="91" t="s">
        <v>88</v>
      </c>
      <c r="E15" s="94">
        <v>2.4</v>
      </c>
      <c r="F15" s="92">
        <f>F6*E15*F8</f>
        <v>339494.40000000002</v>
      </c>
      <c r="G15" s="87"/>
      <c r="H15" s="87"/>
    </row>
    <row r="16" spans="1:9" ht="23.25" customHeight="1">
      <c r="A16" s="89">
        <v>7</v>
      </c>
      <c r="B16" s="93" t="s">
        <v>92</v>
      </c>
      <c r="C16" s="93" t="s">
        <v>108</v>
      </c>
      <c r="D16" s="91" t="s">
        <v>88</v>
      </c>
      <c r="E16" s="94">
        <v>0.17</v>
      </c>
      <c r="F16" s="92">
        <f>F6*E16*F8</f>
        <v>24047.52</v>
      </c>
      <c r="G16" s="87"/>
      <c r="H16" s="87"/>
    </row>
    <row r="17" spans="1:9" ht="24" customHeight="1">
      <c r="A17" s="89">
        <v>8</v>
      </c>
      <c r="B17" s="93" t="s">
        <v>109</v>
      </c>
      <c r="C17" s="93" t="s">
        <v>110</v>
      </c>
      <c r="D17" s="91" t="s">
        <v>88</v>
      </c>
      <c r="E17" s="94">
        <v>0.14000000000000001</v>
      </c>
      <c r="F17" s="92">
        <f>F6*E17*F8</f>
        <v>19803.840000000004</v>
      </c>
      <c r="G17" s="87"/>
      <c r="H17" s="87"/>
    </row>
    <row r="18" spans="1:9" ht="41.25" customHeight="1">
      <c r="A18" s="89">
        <v>9</v>
      </c>
      <c r="B18" s="93" t="s">
        <v>93</v>
      </c>
      <c r="C18" s="93" t="s">
        <v>111</v>
      </c>
      <c r="D18" s="91" t="s">
        <v>88</v>
      </c>
      <c r="E18" s="94">
        <v>1.1200000000000001</v>
      </c>
      <c r="F18" s="92">
        <f>F6*E18*F8</f>
        <v>158430.72000000003</v>
      </c>
      <c r="G18" s="87"/>
      <c r="H18" s="87"/>
    </row>
    <row r="19" spans="1:9" ht="36" customHeight="1">
      <c r="A19" s="89">
        <v>10</v>
      </c>
      <c r="B19" s="93" t="s">
        <v>112</v>
      </c>
      <c r="C19" s="93" t="s">
        <v>113</v>
      </c>
      <c r="D19" s="91" t="s">
        <v>88</v>
      </c>
      <c r="E19" s="94">
        <v>1.9</v>
      </c>
      <c r="F19" s="92">
        <f>F6*E19*F8</f>
        <v>268766.40000000002</v>
      </c>
      <c r="G19" s="87"/>
      <c r="H19" s="87"/>
    </row>
    <row r="20" spans="1:9" ht="29.25" customHeight="1">
      <c r="A20" s="89">
        <v>11</v>
      </c>
      <c r="B20" s="93" t="s">
        <v>94</v>
      </c>
      <c r="C20" s="93" t="s">
        <v>113</v>
      </c>
      <c r="D20" s="91" t="s">
        <v>88</v>
      </c>
      <c r="E20" s="94">
        <v>2.12</v>
      </c>
      <c r="F20" s="92">
        <f>F6*E20*F8</f>
        <v>299886.72000000003</v>
      </c>
      <c r="G20" s="87"/>
      <c r="H20" s="87"/>
    </row>
    <row r="21" spans="1:9" ht="30.75" customHeight="1">
      <c r="A21" s="89">
        <v>12</v>
      </c>
      <c r="B21" s="93" t="s">
        <v>95</v>
      </c>
      <c r="C21" s="93" t="s">
        <v>114</v>
      </c>
      <c r="D21" s="91" t="s">
        <v>88</v>
      </c>
      <c r="E21" s="94">
        <v>1.45</v>
      </c>
      <c r="F21" s="92">
        <f>F6*E21*F8</f>
        <v>205111.19999999998</v>
      </c>
      <c r="G21" s="87"/>
      <c r="H21" s="87"/>
      <c r="I21" s="87"/>
    </row>
    <row r="22" spans="1:9" ht="24" customHeight="1">
      <c r="A22" s="95"/>
      <c r="B22" s="184" t="s">
        <v>160</v>
      </c>
      <c r="C22" s="185"/>
      <c r="D22" s="96"/>
      <c r="E22" s="97">
        <v>18.899999999999999</v>
      </c>
      <c r="F22" s="97">
        <f>F21+F20+F19+F18+F17+F16+F15+F14+F13+F12+F11+F10</f>
        <v>2566011.84</v>
      </c>
      <c r="G22" s="112"/>
      <c r="H22" s="113"/>
      <c r="I22" s="112"/>
    </row>
    <row r="23" spans="1:9">
      <c r="A23" s="95">
        <v>13</v>
      </c>
      <c r="B23" s="186" t="s">
        <v>115</v>
      </c>
      <c r="C23" s="186"/>
      <c r="D23" s="91" t="s">
        <v>88</v>
      </c>
      <c r="E23" s="114">
        <v>0.08</v>
      </c>
      <c r="F23" s="115">
        <f>E23*F6*F8</f>
        <v>11316.48</v>
      </c>
      <c r="G23" s="116"/>
      <c r="H23" s="117"/>
      <c r="I23" s="112"/>
    </row>
    <row r="24" spans="1:9">
      <c r="A24" s="95">
        <v>14</v>
      </c>
      <c r="B24" s="186" t="s">
        <v>116</v>
      </c>
      <c r="C24" s="186"/>
      <c r="D24" s="91" t="s">
        <v>88</v>
      </c>
      <c r="E24" s="114">
        <v>0.35</v>
      </c>
      <c r="F24" s="115">
        <f>E24*F6*F8</f>
        <v>49509.600000000006</v>
      </c>
      <c r="G24" s="116"/>
      <c r="H24" s="117"/>
      <c r="I24" s="112"/>
    </row>
    <row r="25" spans="1:9" ht="15.75" thickBot="1">
      <c r="A25" s="95">
        <v>15</v>
      </c>
      <c r="B25" s="180" t="s">
        <v>117</v>
      </c>
      <c r="C25" s="180"/>
      <c r="D25" s="91" t="s">
        <v>88</v>
      </c>
      <c r="E25" s="118">
        <v>3.26</v>
      </c>
      <c r="F25" s="119">
        <f>E25*F6*F8</f>
        <v>461146.55999999994</v>
      </c>
      <c r="G25" s="116"/>
      <c r="H25" s="117"/>
      <c r="I25" s="112"/>
    </row>
    <row r="26" spans="1:9" ht="18" customHeight="1" thickBot="1">
      <c r="A26" s="120"/>
      <c r="B26" s="121"/>
      <c r="C26" s="122" t="s">
        <v>118</v>
      </c>
      <c r="D26" s="91" t="s">
        <v>88</v>
      </c>
      <c r="E26" s="123">
        <f>E22+E23+E24+E25</f>
        <v>22.589999999999996</v>
      </c>
      <c r="F26" s="124">
        <f>F22+F23+F24+F25</f>
        <v>3087984.48</v>
      </c>
      <c r="G26" s="116"/>
      <c r="H26" s="117"/>
      <c r="I26" s="112"/>
    </row>
    <row r="27" spans="1:9">
      <c r="A27" s="98"/>
      <c r="B27" s="99"/>
      <c r="C27" s="99"/>
      <c r="D27" s="100"/>
      <c r="E27" s="100"/>
      <c r="F27" s="102"/>
      <c r="G27" s="112"/>
      <c r="H27" s="112"/>
      <c r="I27" s="112"/>
    </row>
    <row r="28" spans="1:9">
      <c r="A28" s="98"/>
      <c r="B28" s="101" t="s">
        <v>119</v>
      </c>
      <c r="C28" s="101"/>
      <c r="D28" s="99"/>
      <c r="G28" s="112"/>
      <c r="H28" s="112"/>
      <c r="I28" s="112"/>
    </row>
    <row r="29" spans="1:9" ht="32.25" customHeight="1">
      <c r="B29" s="103" t="s">
        <v>96</v>
      </c>
      <c r="C29" s="181" t="s">
        <v>97</v>
      </c>
      <c r="D29" s="181"/>
      <c r="E29" s="181"/>
      <c r="F29" s="181"/>
    </row>
  </sheetData>
  <mergeCells count="7">
    <mergeCell ref="B25:C25"/>
    <mergeCell ref="C29:F29"/>
    <mergeCell ref="B4:F4"/>
    <mergeCell ref="B5:G5"/>
    <mergeCell ref="B22:C22"/>
    <mergeCell ref="B23:C23"/>
    <mergeCell ref="B24:C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2024-02-19T08:17:54Z</dcterms:modified>
</cp:coreProperties>
</file>